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Western Blotting/BCA Assay/"/>
    </mc:Choice>
  </mc:AlternateContent>
  <xr:revisionPtr revIDLastSave="3" documentId="8_{BA9D8413-0D80-423D-85F5-52F765E386E8}" xr6:coauthVersionLast="47" xr6:coauthVersionMax="47" xr10:uidLastSave="{710A313C-8CED-41AB-8A65-B5AE0E2D97C5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F20" i="1"/>
  <c r="F21" i="1"/>
  <c r="F18" i="1"/>
  <c r="D21" i="1"/>
  <c r="D20" i="1"/>
  <c r="D19" i="1"/>
  <c r="D18" i="1"/>
  <c r="G18" i="1" s="1"/>
  <c r="H18" i="1" s="1"/>
  <c r="I18" i="1" s="1"/>
  <c r="K18" i="1" s="1"/>
  <c r="B13" i="1"/>
  <c r="C13" i="1"/>
  <c r="D13" i="1"/>
  <c r="E13" i="1"/>
  <c r="F13" i="1"/>
  <c r="G13" i="1"/>
  <c r="H13" i="1"/>
  <c r="I13" i="1"/>
  <c r="J13" i="1"/>
  <c r="K13" i="1"/>
  <c r="A13" i="1"/>
  <c r="G19" i="1" l="1"/>
  <c r="H19" i="1" s="1"/>
  <c r="I19" i="1" s="1"/>
  <c r="K19" i="1" s="1"/>
  <c r="G21" i="1"/>
  <c r="H21" i="1" s="1"/>
  <c r="I21" i="1" s="1"/>
  <c r="K21" i="1" s="1"/>
  <c r="G20" i="1"/>
  <c r="H20" i="1" s="1"/>
  <c r="I20" i="1" s="1"/>
  <c r="K20" i="1" s="1"/>
</calcChain>
</file>

<file path=xl/sharedStrings.xml><?xml version="1.0" encoding="utf-8"?>
<sst xmlns="http://schemas.openxmlformats.org/spreadsheetml/2006/main" count="14" uniqueCount="14">
  <si>
    <t>Sample</t>
  </si>
  <si>
    <t>Abs 1</t>
  </si>
  <si>
    <t xml:space="preserve">Abs </t>
  </si>
  <si>
    <t>Av Abs</t>
  </si>
  <si>
    <t>ug/mL</t>
  </si>
  <si>
    <t>DF</t>
  </si>
  <si>
    <t>ug/uL</t>
  </si>
  <si>
    <t>uL (200 ug)</t>
  </si>
  <si>
    <t xml:space="preserve">4x lammeli </t>
  </si>
  <si>
    <t>lysis buffer</t>
  </si>
  <si>
    <t>Cont</t>
  </si>
  <si>
    <t>0.5 x</t>
  </si>
  <si>
    <t>1 x</t>
  </si>
  <si>
    <t>2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</si>
</sst>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0301399825021869E-2"/>
                  <c:y val="-0.2016899970836978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Sheet1!$A$15:$A$25</c:f>
              <c:numCache>
                <c:formatCode>General</c:formatCode>
                <c:ptCount val="1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</c:numCache>
            </c:numRef>
          </c:xVal>
          <c:yVal>
            <c:numRef>
              <c:f>Sheet1!$B$15:$B$25</c:f>
              <c:numCache>
                <c:formatCode>General</c:formatCode>
                <c:ptCount val="11"/>
                <c:pt idx="0">
                  <c:v>9.4500000000000001E-2</c:v>
                </c:pt>
                <c:pt idx="1">
                  <c:v>0.13400000000000001</c:v>
                </c:pt>
                <c:pt idx="2">
                  <c:v>0.16800000000000001</c:v>
                </c:pt>
                <c:pt idx="3">
                  <c:v>0.21299999999999999</c:v>
                </c:pt>
                <c:pt idx="4">
                  <c:v>0.26250000000000001</c:v>
                </c:pt>
                <c:pt idx="5">
                  <c:v>0.30249999999999999</c:v>
                </c:pt>
                <c:pt idx="6">
                  <c:v>0.33899999999999997</c:v>
                </c:pt>
                <c:pt idx="7">
                  <c:v>0.378</c:v>
                </c:pt>
                <c:pt idx="8">
                  <c:v>0.41299999999999998</c:v>
                </c:pt>
                <c:pt idx="9">
                  <c:v>0.43</c:v>
                </c:pt>
                <c:pt idx="10">
                  <c:v>0.48899999999999999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7F1-4845-B32D-B9AB3807D3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0239823"/>
        <c:axId val="270240239"/>
      </c:scatterChart>
      <c:valAx>
        <c:axId val="2702398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0240239"/>
        <c:crosses val="autoZero"/>
        <c:crossBetween val="midCat"/>
      </c:valAx>
      <c:valAx>
        <c:axId val="2702402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02398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295275</xdr:colOff>
      <xdr:row>2</xdr:row>
      <xdr:rowOff>41275</xdr:rowOff>
    </xdr:from>
    <xdr:to>
      <xdr:col>19</xdr:col>
      <xdr:colOff>600075</xdr:colOff>
      <xdr:row>17</xdr:row>
      <xdr:rowOff>22225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41263A-E699-478B-897E-0C7A77A0C5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5"/>
  <sheetViews>
    <sheetView tabSelected="1" topLeftCell="D1" workbookViewId="0">
      <selection activeCell="L12" sqref="L12"/>
    </sheetView>
  </sheetViews>
  <sheetFormatPr defaultRowHeight="14.5" x14ac:dyDescent="0.35"/>
  <sheetData>
    <row r="1" spans="1:12" x14ac:dyDescent="0.35">
      <c r="A1">
        <v>3.5999999999999997E-2</v>
      </c>
      <c r="B1">
        <v>3.6999999999999998E-2</v>
      </c>
      <c r="C1">
        <v>3.6999999999999998E-2</v>
      </c>
      <c r="D1">
        <v>3.6999999999999998E-2</v>
      </c>
      <c r="E1">
        <v>3.7999999999999999E-2</v>
      </c>
      <c r="F1">
        <v>3.6999999999999998E-2</v>
      </c>
      <c r="G1">
        <v>3.6999999999999998E-2</v>
      </c>
      <c r="H1">
        <v>3.6999999999999998E-2</v>
      </c>
      <c r="I1">
        <v>3.5999999999999997E-2</v>
      </c>
      <c r="J1">
        <v>3.6999999999999998E-2</v>
      </c>
      <c r="K1">
        <v>3.6999999999999998E-2</v>
      </c>
      <c r="L1">
        <v>3.6999999999999998E-2</v>
      </c>
    </row>
    <row r="2" spans="1:12" x14ac:dyDescent="0.35">
      <c r="A2" s="1">
        <v>9.4E-2</v>
      </c>
      <c r="B2" s="1">
        <v>0.14099999999999999</v>
      </c>
      <c r="C2" s="1">
        <v>0.16700000000000001</v>
      </c>
      <c r="D2" s="1">
        <v>0.215</v>
      </c>
      <c r="E2" s="1">
        <v>0.26200000000000001</v>
      </c>
      <c r="F2" s="1">
        <v>0.30099999999999999</v>
      </c>
      <c r="G2" s="1">
        <v>0.34399999999999997</v>
      </c>
      <c r="H2" s="1">
        <v>0.36499999999999999</v>
      </c>
      <c r="I2" s="1">
        <v>0.41899999999999998</v>
      </c>
      <c r="J2" s="1">
        <v>0.44900000000000001</v>
      </c>
      <c r="K2" s="1">
        <v>0.495</v>
      </c>
      <c r="L2">
        <v>3.6999999999999998E-2</v>
      </c>
    </row>
    <row r="3" spans="1:12" x14ac:dyDescent="0.35">
      <c r="A3" s="1">
        <v>9.5000000000000001E-2</v>
      </c>
      <c r="B3" s="1">
        <v>0.127</v>
      </c>
      <c r="C3" s="1">
        <v>0.16900000000000001</v>
      </c>
      <c r="D3" s="1">
        <v>0.21099999999999999</v>
      </c>
      <c r="E3" s="1">
        <v>0.26300000000000001</v>
      </c>
      <c r="F3" s="1">
        <v>0.30399999999999999</v>
      </c>
      <c r="G3" s="1">
        <v>0.33400000000000002</v>
      </c>
      <c r="H3" s="1">
        <v>0.39100000000000001</v>
      </c>
      <c r="I3" s="1">
        <v>0.40699999999999997</v>
      </c>
      <c r="J3" s="1">
        <v>0.41099999999999998</v>
      </c>
      <c r="K3" s="1">
        <v>0.48299999999999998</v>
      </c>
      <c r="L3">
        <v>3.6999999999999998E-2</v>
      </c>
    </row>
    <row r="4" spans="1:12" x14ac:dyDescent="0.35">
      <c r="A4" s="1">
        <v>0.27300000000000002</v>
      </c>
      <c r="B4" s="1">
        <v>0.26700000000000002</v>
      </c>
      <c r="C4" s="1">
        <v>0.28299999999999997</v>
      </c>
      <c r="D4" s="1">
        <v>0.26500000000000001</v>
      </c>
      <c r="E4">
        <v>3.7999999999999999E-2</v>
      </c>
      <c r="F4">
        <v>3.7999999999999999E-2</v>
      </c>
      <c r="G4">
        <v>3.7999999999999999E-2</v>
      </c>
      <c r="H4">
        <v>3.6999999999999998E-2</v>
      </c>
      <c r="I4">
        <v>3.6999999999999998E-2</v>
      </c>
      <c r="J4">
        <v>4.2000000000000003E-2</v>
      </c>
      <c r="K4">
        <v>3.6999999999999998E-2</v>
      </c>
      <c r="L4">
        <v>4.3999999999999997E-2</v>
      </c>
    </row>
    <row r="5" spans="1:12" x14ac:dyDescent="0.35">
      <c r="A5" s="1">
        <v>0.27700000000000002</v>
      </c>
      <c r="B5" s="1">
        <v>0.28100000000000003</v>
      </c>
      <c r="C5" s="1">
        <v>0.27800000000000002</v>
      </c>
      <c r="D5" s="1">
        <v>0.28100000000000003</v>
      </c>
      <c r="E5">
        <v>3.6999999999999998E-2</v>
      </c>
      <c r="F5">
        <v>3.6999999999999998E-2</v>
      </c>
      <c r="G5">
        <v>3.7999999999999999E-2</v>
      </c>
      <c r="H5">
        <v>3.6999999999999998E-2</v>
      </c>
      <c r="I5">
        <v>3.6999999999999998E-2</v>
      </c>
      <c r="J5">
        <v>3.5999999999999997E-2</v>
      </c>
      <c r="K5">
        <v>3.6999999999999998E-2</v>
      </c>
      <c r="L5">
        <v>3.6999999999999998E-2</v>
      </c>
    </row>
    <row r="6" spans="1:12" x14ac:dyDescent="0.35">
      <c r="A6">
        <v>0.186</v>
      </c>
      <c r="B6">
        <v>0.3</v>
      </c>
      <c r="C6">
        <v>0.313</v>
      </c>
      <c r="D6">
        <v>0.27200000000000002</v>
      </c>
      <c r="E6">
        <v>0.35699999999999998</v>
      </c>
      <c r="F6">
        <v>0.39500000000000002</v>
      </c>
      <c r="G6">
        <v>0.34100000000000003</v>
      </c>
      <c r="H6">
        <v>0.32400000000000001</v>
      </c>
      <c r="I6">
        <v>3.6999999999999998E-2</v>
      </c>
      <c r="J6">
        <v>3.6999999999999998E-2</v>
      </c>
      <c r="K6">
        <v>3.6999999999999998E-2</v>
      </c>
      <c r="L6">
        <v>3.6999999999999998E-2</v>
      </c>
    </row>
    <row r="7" spans="1:12" x14ac:dyDescent="0.35">
      <c r="A7">
        <v>0.189</v>
      </c>
      <c r="B7">
        <v>0.33600000000000002</v>
      </c>
      <c r="C7">
        <v>0.32500000000000001</v>
      </c>
      <c r="D7">
        <v>0.29699999999999999</v>
      </c>
      <c r="E7">
        <v>0.34799999999999998</v>
      </c>
      <c r="F7">
        <v>0.38100000000000001</v>
      </c>
      <c r="G7">
        <v>0.34599999999999997</v>
      </c>
      <c r="H7">
        <v>0.33</v>
      </c>
      <c r="I7">
        <v>3.5999999999999997E-2</v>
      </c>
      <c r="J7">
        <v>3.5999999999999997E-2</v>
      </c>
      <c r="K7">
        <v>3.5999999999999997E-2</v>
      </c>
      <c r="L7">
        <v>3.7999999999999999E-2</v>
      </c>
    </row>
    <row r="8" spans="1:12" x14ac:dyDescent="0.35">
      <c r="A8">
        <v>3.6999999999999998E-2</v>
      </c>
      <c r="B8">
        <v>3.7999999999999999E-2</v>
      </c>
      <c r="C8">
        <v>3.6999999999999998E-2</v>
      </c>
      <c r="D8">
        <v>3.6999999999999998E-2</v>
      </c>
      <c r="E8">
        <v>3.6999999999999998E-2</v>
      </c>
      <c r="F8">
        <v>3.6999999999999998E-2</v>
      </c>
      <c r="G8">
        <v>3.6999999999999998E-2</v>
      </c>
      <c r="H8">
        <v>3.6999999999999998E-2</v>
      </c>
      <c r="I8">
        <v>3.5999999999999997E-2</v>
      </c>
      <c r="J8">
        <v>3.5999999999999997E-2</v>
      </c>
      <c r="K8">
        <v>0.04</v>
      </c>
      <c r="L8">
        <v>3.9E-2</v>
      </c>
    </row>
    <row r="11" spans="1:12" x14ac:dyDescent="0.35">
      <c r="A11">
        <v>9.4E-2</v>
      </c>
      <c r="B11">
        <v>0.14099999999999999</v>
      </c>
      <c r="C11">
        <v>0.16700000000000001</v>
      </c>
      <c r="D11">
        <v>0.215</v>
      </c>
      <c r="E11">
        <v>0.26200000000000001</v>
      </c>
      <c r="F11">
        <v>0.30099999999999999</v>
      </c>
      <c r="G11">
        <v>0.34399999999999997</v>
      </c>
      <c r="H11">
        <v>0.36499999999999999</v>
      </c>
      <c r="I11">
        <v>0.41899999999999998</v>
      </c>
      <c r="J11">
        <v>0.44900000000000001</v>
      </c>
      <c r="K11">
        <v>0.495</v>
      </c>
    </row>
    <row r="12" spans="1:12" x14ac:dyDescent="0.35">
      <c r="A12">
        <v>9.5000000000000001E-2</v>
      </c>
      <c r="B12">
        <v>0.127</v>
      </c>
      <c r="C12">
        <v>0.16900000000000001</v>
      </c>
      <c r="D12">
        <v>0.21099999999999999</v>
      </c>
      <c r="E12">
        <v>0.26300000000000001</v>
      </c>
      <c r="F12">
        <v>0.30399999999999999</v>
      </c>
      <c r="G12">
        <v>0.33400000000000002</v>
      </c>
      <c r="H12">
        <v>0.39100000000000001</v>
      </c>
      <c r="I12">
        <v>0.40699999999999997</v>
      </c>
      <c r="J12">
        <v>0.41099999999999998</v>
      </c>
      <c r="K12">
        <v>0.48299999999999998</v>
      </c>
    </row>
    <row r="13" spans="1:12" x14ac:dyDescent="0.35">
      <c r="A13" s="1">
        <f>AVERAGE(A11:A12)</f>
        <v>9.4500000000000001E-2</v>
      </c>
      <c r="B13" s="1">
        <f t="shared" ref="B13:K13" si="0">AVERAGE(B11:B12)</f>
        <v>0.13400000000000001</v>
      </c>
      <c r="C13" s="1">
        <f t="shared" si="0"/>
        <v>0.16800000000000001</v>
      </c>
      <c r="D13" s="1">
        <f t="shared" si="0"/>
        <v>0.21299999999999999</v>
      </c>
      <c r="E13" s="1">
        <f t="shared" si="0"/>
        <v>0.26250000000000001</v>
      </c>
      <c r="F13" s="1">
        <f t="shared" si="0"/>
        <v>0.30249999999999999</v>
      </c>
      <c r="G13" s="1">
        <f t="shared" si="0"/>
        <v>0.33899999999999997</v>
      </c>
      <c r="H13" s="1">
        <f t="shared" si="0"/>
        <v>0.378</v>
      </c>
      <c r="I13" s="1">
        <f t="shared" si="0"/>
        <v>0.41299999999999998</v>
      </c>
      <c r="J13" s="1">
        <f t="shared" si="0"/>
        <v>0.43</v>
      </c>
      <c r="K13" s="1">
        <f t="shared" si="0"/>
        <v>0.48899999999999999</v>
      </c>
    </row>
    <row r="15" spans="1:12" x14ac:dyDescent="0.35">
      <c r="A15">
        <v>0</v>
      </c>
      <c r="B15">
        <v>9.4500000000000001E-2</v>
      </c>
    </row>
    <row r="16" spans="1:12" x14ac:dyDescent="0.35">
      <c r="A16">
        <v>50</v>
      </c>
      <c r="B16">
        <v>0.13400000000000001</v>
      </c>
    </row>
    <row r="17" spans="1:11" x14ac:dyDescent="0.35">
      <c r="A17">
        <v>100</v>
      </c>
      <c r="B17">
        <v>0.16800000000000001</v>
      </c>
      <c r="D17" t="s">
        <v>3</v>
      </c>
      <c r="F17" t="s">
        <v>4</v>
      </c>
      <c r="G17" t="s">
        <v>5</v>
      </c>
      <c r="H17" t="s">
        <v>6</v>
      </c>
      <c r="I17" t="s">
        <v>7</v>
      </c>
      <c r="J17" t="s">
        <v>8</v>
      </c>
      <c r="K17" t="s">
        <v>9</v>
      </c>
    </row>
    <row r="18" spans="1:11" x14ac:dyDescent="0.35">
      <c r="A18">
        <v>150</v>
      </c>
      <c r="B18">
        <v>0.21299999999999999</v>
      </c>
      <c r="D18">
        <f>AVERAGE(B32:C32)</f>
        <v>0.27500000000000002</v>
      </c>
      <c r="F18">
        <f>(D18-0.0977)/0.0008</f>
        <v>221.625</v>
      </c>
      <c r="G18">
        <f>F18*10</f>
        <v>2216.25</v>
      </c>
      <c r="H18">
        <f>G18/1000</f>
        <v>2.2162500000000001</v>
      </c>
      <c r="I18">
        <f>200/H18</f>
        <v>90.242526790750134</v>
      </c>
      <c r="J18">
        <v>50</v>
      </c>
      <c r="K18">
        <f>200-J18-I18</f>
        <v>59.757473209249866</v>
      </c>
    </row>
    <row r="19" spans="1:11" x14ac:dyDescent="0.35">
      <c r="A19">
        <v>200</v>
      </c>
      <c r="B19">
        <v>0.26250000000000001</v>
      </c>
      <c r="D19">
        <f>AVERAGE(B33:C33)</f>
        <v>0.27400000000000002</v>
      </c>
      <c r="F19">
        <f t="shared" ref="F19:F21" si="1">(D19-0.0977)/0.0008</f>
        <v>220.375</v>
      </c>
      <c r="G19">
        <f t="shared" ref="G19:G21" si="2">F19*10</f>
        <v>2203.75</v>
      </c>
      <c r="H19">
        <f t="shared" ref="H19:H21" si="3">G19/1000</f>
        <v>2.2037499999999999</v>
      </c>
      <c r="I19">
        <f t="shared" ref="I19:I21" si="4">200/H19</f>
        <v>90.754395916052189</v>
      </c>
      <c r="J19">
        <v>50</v>
      </c>
      <c r="K19">
        <f t="shared" ref="K19:K21" si="5">200-J19-I19</f>
        <v>59.245604083947811</v>
      </c>
    </row>
    <row r="20" spans="1:11" x14ac:dyDescent="0.35">
      <c r="A20">
        <v>250</v>
      </c>
      <c r="B20">
        <v>0.30249999999999999</v>
      </c>
      <c r="D20">
        <f>AVERAGE(B34:C34)</f>
        <v>0.28049999999999997</v>
      </c>
      <c r="F20">
        <f t="shared" si="1"/>
        <v>228.49999999999994</v>
      </c>
      <c r="G20">
        <f t="shared" si="2"/>
        <v>2284.9999999999995</v>
      </c>
      <c r="H20">
        <f t="shared" si="3"/>
        <v>2.2849999999999997</v>
      </c>
      <c r="I20">
        <f t="shared" si="4"/>
        <v>87.527352297593012</v>
      </c>
      <c r="J20">
        <v>50</v>
      </c>
      <c r="K20">
        <f t="shared" si="5"/>
        <v>62.472647702406988</v>
      </c>
    </row>
    <row r="21" spans="1:11" x14ac:dyDescent="0.35">
      <c r="A21">
        <v>300</v>
      </c>
      <c r="B21">
        <v>0.33899999999999997</v>
      </c>
      <c r="D21">
        <f>AVERAGE(B35:C35)</f>
        <v>0.27300000000000002</v>
      </c>
      <c r="F21">
        <f t="shared" si="1"/>
        <v>219.125</v>
      </c>
      <c r="G21">
        <f t="shared" si="2"/>
        <v>2191.25</v>
      </c>
      <c r="H21">
        <f t="shared" si="3"/>
        <v>2.1912500000000001</v>
      </c>
      <c r="I21">
        <f t="shared" si="4"/>
        <v>91.272104962920707</v>
      </c>
      <c r="J21">
        <v>50</v>
      </c>
      <c r="K21">
        <f t="shared" si="5"/>
        <v>58.727895037079293</v>
      </c>
    </row>
    <row r="22" spans="1:11" x14ac:dyDescent="0.35">
      <c r="A22">
        <v>350</v>
      </c>
      <c r="B22">
        <v>0.378</v>
      </c>
    </row>
    <row r="23" spans="1:11" x14ac:dyDescent="0.35">
      <c r="A23">
        <v>400</v>
      </c>
      <c r="B23">
        <v>0.41299999999999998</v>
      </c>
    </row>
    <row r="24" spans="1:11" x14ac:dyDescent="0.35">
      <c r="A24">
        <v>450</v>
      </c>
      <c r="B24">
        <v>0.43</v>
      </c>
    </row>
    <row r="25" spans="1:11" x14ac:dyDescent="0.35">
      <c r="A25">
        <v>500</v>
      </c>
      <c r="B25">
        <v>0.48899999999999999</v>
      </c>
    </row>
    <row r="31" spans="1:11" x14ac:dyDescent="0.35">
      <c r="A31" t="s">
        <v>0</v>
      </c>
      <c r="B31" t="s">
        <v>1</v>
      </c>
      <c r="C31" t="s">
        <v>2</v>
      </c>
    </row>
    <row r="32" spans="1:11" x14ac:dyDescent="0.35">
      <c r="A32" t="s">
        <v>10</v>
      </c>
      <c r="B32" s="1">
        <v>0.27300000000000002</v>
      </c>
      <c r="C32" s="1">
        <v>0.27700000000000002</v>
      </c>
    </row>
    <row r="33" spans="1:3" x14ac:dyDescent="0.35">
      <c r="A33" t="s">
        <v>11</v>
      </c>
      <c r="B33" s="1">
        <v>0.26700000000000002</v>
      </c>
      <c r="C33" s="1">
        <v>0.28100000000000003</v>
      </c>
    </row>
    <row r="34" spans="1:3" x14ac:dyDescent="0.35">
      <c r="A34" t="s">
        <v>12</v>
      </c>
      <c r="B34" s="1">
        <v>0.28299999999999997</v>
      </c>
      <c r="C34" s="1">
        <v>0.27800000000000002</v>
      </c>
    </row>
    <row r="35" spans="1:3" x14ac:dyDescent="0.35">
      <c r="A35" t="s">
        <v>13</v>
      </c>
      <c r="B35" s="1">
        <v>0.26500000000000001</v>
      </c>
      <c r="C35" s="1">
        <v>0.28100000000000003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Spectro User</dc:creator>
  <cp:lastModifiedBy>Ben Watts</cp:lastModifiedBy>
  <dcterms:created xsi:type="dcterms:W3CDTF">2021-07-29T00:35:10Z</dcterms:created>
  <dcterms:modified xsi:type="dcterms:W3CDTF">2021-07-29T04:12:10Z</dcterms:modified>
</cp:coreProperties>
</file>